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5480" windowHeight="7530" activeTab="0"/>
  </bookViews>
  <sheets>
    <sheet name="хоз товары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<sst xmlns="http://schemas.openxmlformats.org/spreadsheetml/2006/main" count="72" uniqueCount="51">
  <si>
    <t>№ п.п (вида товара)</t>
  </si>
  <si>
    <t>Наименование  товара</t>
  </si>
  <si>
    <t>Характеристика товара</t>
  </si>
  <si>
    <t>Наименование отдела (управления) администрации города Югорска</t>
  </si>
  <si>
    <t>Кол-во</t>
  </si>
  <si>
    <t>Единичные цены (тарифы)</t>
  </si>
  <si>
    <t>1*</t>
  </si>
  <si>
    <t>2*</t>
  </si>
  <si>
    <t>3*</t>
  </si>
  <si>
    <t>4*</t>
  </si>
  <si>
    <t>Средняя цена, руб.</t>
  </si>
  <si>
    <t>Начальная цена, руб.</t>
  </si>
  <si>
    <t>Ед. тарифа</t>
  </si>
  <si>
    <t>шт</t>
  </si>
  <si>
    <t>5*</t>
  </si>
  <si>
    <t>Итого:</t>
  </si>
  <si>
    <t>Всего:</t>
  </si>
  <si>
    <t>шт.</t>
  </si>
  <si>
    <t>МБОУ "СОШ №2"</t>
  </si>
  <si>
    <t>Индивидуальный предприниматель Стрельников С.В.</t>
  </si>
  <si>
    <t>Дата составления сводной  таблицы   02.04.2014 года</t>
  </si>
  <si>
    <t>И.о. руководителя                          В.А. Максимова                   Подпись ______________________</t>
  </si>
  <si>
    <t>IV. Обоснование начальной (максимальной) цены контракта на поставку посуды.</t>
  </si>
  <si>
    <t>Ведро из нержав стали с крышкой, объем не менее 12 л</t>
  </si>
  <si>
    <t>Ведро</t>
  </si>
  <si>
    <t>Дуршлаг</t>
  </si>
  <si>
    <t>Дуршлаг из нержавеющей стали, имеет 2 ручки диаметром не менее 320 мм</t>
  </si>
  <si>
    <t>Разнос</t>
  </si>
  <si>
    <t>Разнос пластмассовый, прямоугольный, размер не менее 450 мм * 340 мм</t>
  </si>
  <si>
    <t>Тарелка</t>
  </si>
  <si>
    <t xml:space="preserve">Вилка </t>
  </si>
  <si>
    <t>Вилка столовая, изготовлена из нержавеющей стали 18/0, толщина стали не менее 2 мм, длина вилки не менее 200 мм, полировка матовая</t>
  </si>
  <si>
    <t>Ложка</t>
  </si>
  <si>
    <t>Ложка столовая, изготовлена из нержавеющей стали 18/0, толщина стали не менее 2 мм, длина ложки не менее 200 мм, полировка матовая</t>
  </si>
  <si>
    <t>Стакан граненный</t>
  </si>
  <si>
    <t>Ковш</t>
  </si>
  <si>
    <t>Ковш из нержавеющей стали 18/0, без крышки, с ручкой, объем не менее 1,5 л, толщина стенок не менее 0,8 мм, матовое полирование, термоаккумулирующее трехслойное дно толщиной не менее 8 мм</t>
  </si>
  <si>
    <t>Итого: Начальная (максимальная) цена контракта: 52 660 рублей 00 копеек</t>
  </si>
  <si>
    <t>Общество с ограниченной ответственностью "Торос"</t>
  </si>
  <si>
    <t>Общество с ограниченной ответственностью "Сотис"</t>
  </si>
  <si>
    <t>Индивидуальный предприниматель Бугрезова О.Н.</t>
  </si>
  <si>
    <t>Общество с ограниченной ответственностью "Гарна"</t>
  </si>
  <si>
    <t>628260, ХМАО-Югра, г. Югорск, ул. Мира, д. 44/1, тел.  (34675) 2-32-73, 7-58-07 коммерческое предложение № 1 от 25.03.2014 г.</t>
  </si>
  <si>
    <t>620102, Свердловская область, г.Екатеринбург, ул. Студенческая д.56, коммерческое предложение № 2 от 27.03.2014 г.</t>
  </si>
  <si>
    <t>628263, Тюменская обл., ХМАО-Югра, Югорск,  ул. Лесная,  д. 14, кв.2, тел.(34675) 7-12-42 коммерческое предложение № 3 от 26.03.2014 г.</t>
  </si>
  <si>
    <t>620102, Свердловская область, г.Екатеринбург, ул. Малышева, д.145, оф.18., коммерческое предложение № 4 от 27.03.2014</t>
  </si>
  <si>
    <t>620102, Свердловская область, г. Екатеринбург, ул.Репина д. 20А, тел. (343)384-04-03 коммерческое предложение № 5 от 27.03.2014 г.</t>
  </si>
  <si>
    <r>
      <t xml:space="preserve">Способ размещения заказа: аукцион в </t>
    </r>
    <r>
      <rPr>
        <sz val="12"/>
        <rFont val="Times New Roman"/>
        <family val="1"/>
      </rPr>
      <t>электронной форме</t>
    </r>
    <r>
      <rPr>
        <b/>
        <sz val="12"/>
        <rFont val="Times New Roman"/>
        <family val="1"/>
      </rPr>
      <t xml:space="preserve"> </t>
    </r>
  </si>
  <si>
    <t>Тарелка фаянсовая, диаметр не менее 200 мм, глубокая полупорционная, используется для первых блюд</t>
  </si>
  <si>
    <t>Стакан общепит, стекло, объем не менее 200 г</t>
  </si>
  <si>
    <t>Тарелка фаянсовая, диаметр не менее 175 мм, мелкая, используется для вторых блюд и салатов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</si>
</sst>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#,##0.00_р_.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b/>
      <sz val="10"/>
      <name val="Times New Roman"/>
      <family val="1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sz val="14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Calibri"/>
      <family val="2"/>
    </font>
    <font>
      <i/>
      <sz val="12"/>
      <name val="Times New Roman"/>
      <family val="1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/>
    </xf>
    <xf numFmtId="0" fontId="8" fillId="32" borderId="0" xfId="0" applyFont="1" applyFill="1" applyAlignment="1">
      <alignment/>
    </xf>
    <xf numFmtId="0" fontId="9" fillId="32" borderId="0" xfId="0" applyFont="1" applyFill="1" applyBorder="1" applyAlignment="1">
      <alignment horizontal="left" vertical="center"/>
    </xf>
    <xf numFmtId="0" fontId="8" fillId="32" borderId="0" xfId="0" applyFont="1" applyFill="1" applyBorder="1" applyAlignment="1">
      <alignment/>
    </xf>
    <xf numFmtId="0" fontId="2" fillId="32" borderId="11" xfId="0" applyFont="1" applyFill="1" applyBorder="1" applyAlignment="1">
      <alignment vertical="center" wrapText="1"/>
    </xf>
    <xf numFmtId="0" fontId="3" fillId="32" borderId="11" xfId="0" applyFont="1" applyFill="1" applyBorder="1" applyAlignment="1">
      <alignment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vertical="center" wrapText="1"/>
    </xf>
    <xf numFmtId="0" fontId="2" fillId="32" borderId="14" xfId="0" applyFont="1" applyFill="1" applyBorder="1" applyAlignment="1">
      <alignment vertical="center" wrapText="1"/>
    </xf>
    <xf numFmtId="0" fontId="3" fillId="32" borderId="14" xfId="0" applyFont="1" applyFill="1" applyBorder="1" applyAlignment="1">
      <alignment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top" wrapText="1"/>
    </xf>
    <xf numFmtId="0" fontId="10" fillId="32" borderId="0" xfId="0" applyFont="1" applyFill="1" applyBorder="1" applyAlignment="1">
      <alignment vertical="center"/>
    </xf>
    <xf numFmtId="0" fontId="4" fillId="32" borderId="0" xfId="0" applyFont="1" applyFill="1" applyBorder="1" applyAlignment="1">
      <alignment/>
    </xf>
    <xf numFmtId="0" fontId="2" fillId="32" borderId="11" xfId="0" applyFont="1" applyFill="1" applyBorder="1" applyAlignment="1">
      <alignment horizontal="left" vertical="center" wrapText="1"/>
    </xf>
    <xf numFmtId="0" fontId="3" fillId="32" borderId="14" xfId="0" applyFont="1" applyFill="1" applyBorder="1" applyAlignment="1">
      <alignment horizontal="left" vertical="center"/>
    </xf>
    <xf numFmtId="0" fontId="5" fillId="32" borderId="0" xfId="0" applyFont="1" applyFill="1" applyBorder="1" applyAlignment="1">
      <alignment horizontal="left" vertical="center"/>
    </xf>
    <xf numFmtId="0" fontId="2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3" fillId="32" borderId="0" xfId="0" applyFont="1" applyFill="1" applyAlignment="1">
      <alignment horizontal="left" vertical="center"/>
    </xf>
    <xf numFmtId="0" fontId="11" fillId="32" borderId="0" xfId="0" applyFont="1" applyFill="1" applyAlignment="1">
      <alignment/>
    </xf>
    <xf numFmtId="0" fontId="48" fillId="32" borderId="0" xfId="0" applyFont="1" applyFill="1" applyAlignment="1">
      <alignment vertical="center"/>
    </xf>
    <xf numFmtId="2" fontId="11" fillId="32" borderId="11" xfId="0" applyNumberFormat="1" applyFont="1" applyFill="1" applyBorder="1" applyAlignment="1">
      <alignment/>
    </xf>
    <xf numFmtId="0" fontId="12" fillId="32" borderId="14" xfId="0" applyFont="1" applyFill="1" applyBorder="1" applyAlignment="1">
      <alignment vertical="center" wrapText="1"/>
    </xf>
    <xf numFmtId="2" fontId="13" fillId="32" borderId="14" xfId="0" applyNumberFormat="1" applyFont="1" applyFill="1" applyBorder="1" applyAlignment="1">
      <alignment/>
    </xf>
    <xf numFmtId="0" fontId="13" fillId="32" borderId="12" xfId="0" applyFont="1" applyFill="1" applyBorder="1" applyAlignment="1">
      <alignment/>
    </xf>
    <xf numFmtId="0" fontId="13" fillId="32" borderId="0" xfId="0" applyFont="1" applyFill="1" applyAlignment="1">
      <alignment/>
    </xf>
    <xf numFmtId="0" fontId="49" fillId="32" borderId="0" xfId="0" applyFont="1" applyFill="1" applyAlignment="1">
      <alignment horizontal="justify" vertical="center"/>
    </xf>
    <xf numFmtId="0" fontId="13" fillId="32" borderId="11" xfId="0" applyFont="1" applyFill="1" applyBorder="1" applyAlignment="1">
      <alignment/>
    </xf>
    <xf numFmtId="0" fontId="50" fillId="32" borderId="11" xfId="0" applyFont="1" applyFill="1" applyBorder="1" applyAlignment="1">
      <alignment vertical="center" wrapText="1"/>
    </xf>
    <xf numFmtId="0" fontId="12" fillId="32" borderId="11" xfId="0" applyFont="1" applyFill="1" applyBorder="1" applyAlignment="1">
      <alignment vertical="center" wrapText="1"/>
    </xf>
    <xf numFmtId="0" fontId="50" fillId="32" borderId="0" xfId="0" applyFont="1" applyFill="1" applyAlignment="1">
      <alignment horizontal="left" vertical="center" wrapText="1"/>
    </xf>
    <xf numFmtId="0" fontId="49" fillId="32" borderId="0" xfId="0" applyFont="1" applyFill="1" applyAlignment="1">
      <alignment/>
    </xf>
    <xf numFmtId="0" fontId="3" fillId="32" borderId="13" xfId="0" applyFont="1" applyFill="1" applyBorder="1" applyAlignment="1">
      <alignment horizontal="left" vertical="center"/>
    </xf>
    <xf numFmtId="170" fontId="13" fillId="32" borderId="12" xfId="0" applyNumberFormat="1" applyFont="1" applyFill="1" applyBorder="1" applyAlignment="1">
      <alignment/>
    </xf>
    <xf numFmtId="0" fontId="50" fillId="32" borderId="11" xfId="0" applyFont="1" applyFill="1" applyBorder="1" applyAlignment="1">
      <alignment horizontal="left" vertical="center" wrapText="1"/>
    </xf>
    <xf numFmtId="0" fontId="2" fillId="32" borderId="13" xfId="0" applyFont="1" applyFill="1" applyBorder="1" applyAlignment="1">
      <alignment horizontal="left" vertical="top" wrapText="1"/>
    </xf>
    <xf numFmtId="0" fontId="2" fillId="32" borderId="12" xfId="0" applyFont="1" applyFill="1" applyBorder="1" applyAlignment="1">
      <alignment horizontal="left" vertical="top" wrapText="1"/>
    </xf>
    <xf numFmtId="0" fontId="2" fillId="32" borderId="11" xfId="0" applyFont="1" applyFill="1" applyBorder="1" applyAlignment="1">
      <alignment horizontal="left" vertical="top" wrapText="1"/>
    </xf>
    <xf numFmtId="0" fontId="11" fillId="32" borderId="15" xfId="0" applyFont="1" applyFill="1" applyBorder="1" applyAlignment="1">
      <alignment horizontal="center"/>
    </xf>
    <xf numFmtId="0" fontId="11" fillId="32" borderId="10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1" max="1" width="9.28125" style="2" customWidth="1"/>
    <col min="2" max="2" width="24.140625" style="2" customWidth="1"/>
    <col min="3" max="3" width="84.57421875" style="2" customWidth="1"/>
    <col min="4" max="4" width="0.2890625" style="2" customWidth="1"/>
    <col min="5" max="5" width="8.57421875" style="2" customWidth="1"/>
    <col min="6" max="6" width="7.28125" style="2" customWidth="1"/>
    <col min="7" max="7" width="11.57421875" style="2" customWidth="1"/>
    <col min="8" max="8" width="9.7109375" style="2" customWidth="1"/>
    <col min="9" max="9" width="11.28125" style="2" customWidth="1"/>
    <col min="10" max="10" width="10.7109375" style="2" customWidth="1"/>
    <col min="11" max="11" width="10.00390625" style="2" customWidth="1"/>
    <col min="12" max="12" width="9.140625" style="2" customWidth="1"/>
    <col min="13" max="13" width="15.8515625" style="2" customWidth="1"/>
    <col min="14" max="16384" width="9.140625" style="2" customWidth="1"/>
  </cols>
  <sheetData>
    <row r="1" spans="1:2" s="3" customFormat="1" ht="18.75">
      <c r="A1" s="5"/>
      <c r="B1" s="15" t="s">
        <v>22</v>
      </c>
    </row>
    <row r="2" spans="1:2" ht="15">
      <c r="A2" s="16"/>
      <c r="B2" s="16"/>
    </row>
    <row r="3" s="24" customFormat="1" ht="15.75">
      <c r="A3" s="23" t="s">
        <v>47</v>
      </c>
    </row>
    <row r="4" spans="1:13" s="24" customFormat="1" ht="75.75" customHeight="1">
      <c r="A4" s="45" t="s">
        <v>0</v>
      </c>
      <c r="B4" s="45" t="s">
        <v>1</v>
      </c>
      <c r="C4" s="45" t="s">
        <v>2</v>
      </c>
      <c r="D4" s="45" t="s">
        <v>3</v>
      </c>
      <c r="E4" s="45" t="s">
        <v>12</v>
      </c>
      <c r="F4" s="45" t="s">
        <v>4</v>
      </c>
      <c r="G4" s="45" t="s">
        <v>5</v>
      </c>
      <c r="H4" s="45"/>
      <c r="I4" s="45"/>
      <c r="J4" s="45"/>
      <c r="K4" s="45"/>
      <c r="L4" s="46" t="s">
        <v>10</v>
      </c>
      <c r="M4" s="46" t="s">
        <v>11</v>
      </c>
    </row>
    <row r="5" spans="1:13" s="24" customFormat="1" ht="31.5" customHeight="1">
      <c r="A5" s="45"/>
      <c r="B5" s="45"/>
      <c r="C5" s="45"/>
      <c r="D5" s="45"/>
      <c r="E5" s="45"/>
      <c r="F5" s="45"/>
      <c r="G5" s="8" t="s">
        <v>6</v>
      </c>
      <c r="H5" s="8" t="s">
        <v>7</v>
      </c>
      <c r="I5" s="8" t="s">
        <v>8</v>
      </c>
      <c r="J5" s="8" t="s">
        <v>9</v>
      </c>
      <c r="K5" s="8" t="s">
        <v>14</v>
      </c>
      <c r="L5" s="47"/>
      <c r="M5" s="47"/>
    </row>
    <row r="6" spans="1:13" s="24" customFormat="1" ht="33" customHeight="1">
      <c r="A6" s="43">
        <v>1</v>
      </c>
      <c r="B6" s="6" t="s">
        <v>24</v>
      </c>
      <c r="C6" s="25" t="s">
        <v>23</v>
      </c>
      <c r="D6" s="6"/>
      <c r="E6" s="6" t="s">
        <v>17</v>
      </c>
      <c r="F6" s="7">
        <v>2</v>
      </c>
      <c r="G6" s="8">
        <v>1050</v>
      </c>
      <c r="H6" s="8">
        <v>1650</v>
      </c>
      <c r="I6" s="8">
        <v>790</v>
      </c>
      <c r="J6" s="8">
        <v>1500</v>
      </c>
      <c r="K6" s="8">
        <v>1950</v>
      </c>
      <c r="L6" s="26">
        <f>AVERAGE(G6:K6)</f>
        <v>1388</v>
      </c>
      <c r="M6" s="26">
        <f>L6</f>
        <v>1388</v>
      </c>
    </row>
    <row r="7" spans="1:13" s="30" customFormat="1" ht="24.75" customHeight="1">
      <c r="A7" s="44"/>
      <c r="B7" s="10" t="s">
        <v>15</v>
      </c>
      <c r="C7" s="27"/>
      <c r="D7" s="11"/>
      <c r="E7" s="12"/>
      <c r="F7" s="12"/>
      <c r="G7" s="13"/>
      <c r="H7" s="13"/>
      <c r="I7" s="13"/>
      <c r="J7" s="13"/>
      <c r="K7" s="13"/>
      <c r="L7" s="28"/>
      <c r="M7" s="29">
        <f>M6*F6</f>
        <v>2776</v>
      </c>
    </row>
    <row r="8" spans="1:13" s="24" customFormat="1" ht="54" customHeight="1">
      <c r="A8" s="43">
        <f>1+A6</f>
        <v>2</v>
      </c>
      <c r="B8" s="6" t="s">
        <v>25</v>
      </c>
      <c r="C8" s="33" t="s">
        <v>26</v>
      </c>
      <c r="D8" s="6"/>
      <c r="E8" s="6" t="s">
        <v>17</v>
      </c>
      <c r="F8" s="7">
        <v>2</v>
      </c>
      <c r="G8" s="8">
        <v>890</v>
      </c>
      <c r="H8" s="9">
        <v>220</v>
      </c>
      <c r="I8" s="9">
        <v>1730</v>
      </c>
      <c r="J8" s="9">
        <v>200</v>
      </c>
      <c r="K8" s="9">
        <v>260</v>
      </c>
      <c r="L8" s="26">
        <f>AVERAGE(G8:K8)</f>
        <v>660</v>
      </c>
      <c r="M8" s="26">
        <f>L8</f>
        <v>660</v>
      </c>
    </row>
    <row r="9" spans="1:13" s="30" customFormat="1" ht="15.75">
      <c r="A9" s="44"/>
      <c r="B9" s="10" t="s">
        <v>15</v>
      </c>
      <c r="C9" s="31"/>
      <c r="D9" s="11"/>
      <c r="E9" s="12"/>
      <c r="F9" s="12"/>
      <c r="G9" s="13"/>
      <c r="H9" s="13"/>
      <c r="I9" s="13"/>
      <c r="J9" s="13"/>
      <c r="K9" s="13"/>
      <c r="L9" s="28"/>
      <c r="M9" s="32">
        <f>M8*F8</f>
        <v>1320</v>
      </c>
    </row>
    <row r="10" spans="1:13" s="24" customFormat="1" ht="66" customHeight="1">
      <c r="A10" s="43">
        <f>1+A8</f>
        <v>3</v>
      </c>
      <c r="B10" s="6" t="s">
        <v>27</v>
      </c>
      <c r="C10" s="33" t="s">
        <v>28</v>
      </c>
      <c r="D10" s="6"/>
      <c r="E10" s="6" t="s">
        <v>17</v>
      </c>
      <c r="F10" s="7">
        <v>50</v>
      </c>
      <c r="G10" s="8">
        <v>190</v>
      </c>
      <c r="H10" s="9">
        <v>110</v>
      </c>
      <c r="I10" s="9">
        <v>170</v>
      </c>
      <c r="J10" s="9">
        <v>100</v>
      </c>
      <c r="K10" s="9">
        <v>130</v>
      </c>
      <c r="L10" s="26">
        <f>AVERAGE(G10:K10)</f>
        <v>140</v>
      </c>
      <c r="M10" s="26">
        <f>L10</f>
        <v>140</v>
      </c>
    </row>
    <row r="11" spans="1:13" s="30" customFormat="1" ht="15.75">
      <c r="A11" s="44"/>
      <c r="B11" s="10" t="s">
        <v>15</v>
      </c>
      <c r="C11" s="31"/>
      <c r="D11" s="11"/>
      <c r="E11" s="12"/>
      <c r="F11" s="12"/>
      <c r="G11" s="13"/>
      <c r="H11" s="13"/>
      <c r="I11" s="13"/>
      <c r="J11" s="13"/>
      <c r="K11" s="13"/>
      <c r="L11" s="28"/>
      <c r="M11" s="32">
        <f>M10*F10</f>
        <v>7000</v>
      </c>
    </row>
    <row r="12" spans="1:13" s="24" customFormat="1" ht="33" customHeight="1">
      <c r="A12" s="43">
        <f>1+A10</f>
        <v>4</v>
      </c>
      <c r="B12" s="6" t="s">
        <v>29</v>
      </c>
      <c r="C12" s="33" t="s">
        <v>48</v>
      </c>
      <c r="D12" s="6"/>
      <c r="E12" s="6" t="s">
        <v>17</v>
      </c>
      <c r="F12" s="7">
        <v>200</v>
      </c>
      <c r="G12" s="8">
        <v>55</v>
      </c>
      <c r="H12" s="9">
        <v>33</v>
      </c>
      <c r="I12" s="9">
        <v>35</v>
      </c>
      <c r="J12" s="9">
        <v>30</v>
      </c>
      <c r="K12" s="9">
        <v>39</v>
      </c>
      <c r="L12" s="26">
        <f>AVERAGE(G12:K12)</f>
        <v>38.4</v>
      </c>
      <c r="M12" s="26">
        <f>L12</f>
        <v>38.4</v>
      </c>
    </row>
    <row r="13" spans="1:13" s="30" customFormat="1" ht="15.75">
      <c r="A13" s="44"/>
      <c r="B13" s="10" t="s">
        <v>15</v>
      </c>
      <c r="C13" s="27"/>
      <c r="D13" s="11"/>
      <c r="E13" s="12"/>
      <c r="F13" s="12"/>
      <c r="G13" s="13"/>
      <c r="H13" s="13"/>
      <c r="I13" s="13"/>
      <c r="J13" s="13"/>
      <c r="K13" s="13"/>
      <c r="L13" s="28"/>
      <c r="M13" s="32">
        <f>M12*F12</f>
        <v>7680</v>
      </c>
    </row>
    <row r="14" spans="1:13" s="24" customFormat="1" ht="39" customHeight="1">
      <c r="A14" s="43">
        <f>1+A12</f>
        <v>5</v>
      </c>
      <c r="B14" s="6" t="s">
        <v>29</v>
      </c>
      <c r="C14" s="34" t="s">
        <v>50</v>
      </c>
      <c r="D14" s="6"/>
      <c r="E14" s="6" t="s">
        <v>17</v>
      </c>
      <c r="F14" s="7">
        <v>500</v>
      </c>
      <c r="G14" s="8">
        <v>35</v>
      </c>
      <c r="H14" s="9">
        <v>22</v>
      </c>
      <c r="I14" s="9">
        <v>28</v>
      </c>
      <c r="J14" s="9">
        <v>20</v>
      </c>
      <c r="K14" s="9">
        <v>26</v>
      </c>
      <c r="L14" s="26">
        <f>AVERAGE(G14:K14)</f>
        <v>26.2</v>
      </c>
      <c r="M14" s="26">
        <f>L14</f>
        <v>26.2</v>
      </c>
    </row>
    <row r="15" spans="1:13" s="30" customFormat="1" ht="15.75">
      <c r="A15" s="44"/>
      <c r="B15" s="10" t="s">
        <v>15</v>
      </c>
      <c r="C15" s="27"/>
      <c r="D15" s="11"/>
      <c r="E15" s="12"/>
      <c r="F15" s="12"/>
      <c r="G15" s="13"/>
      <c r="H15" s="13"/>
      <c r="I15" s="13"/>
      <c r="J15" s="13"/>
      <c r="K15" s="13"/>
      <c r="L15" s="28"/>
      <c r="M15" s="32">
        <f>M14*F14</f>
        <v>13100</v>
      </c>
    </row>
    <row r="16" spans="1:13" s="24" customFormat="1" ht="39" customHeight="1">
      <c r="A16" s="43">
        <f>1+A14</f>
        <v>6</v>
      </c>
      <c r="B16" s="6" t="s">
        <v>30</v>
      </c>
      <c r="C16" s="34" t="s">
        <v>31</v>
      </c>
      <c r="D16" s="6"/>
      <c r="E16" s="6" t="s">
        <v>13</v>
      </c>
      <c r="F16" s="7">
        <v>160</v>
      </c>
      <c r="G16" s="8">
        <v>25</v>
      </c>
      <c r="H16" s="9">
        <v>55</v>
      </c>
      <c r="I16" s="9">
        <v>40</v>
      </c>
      <c r="J16" s="9">
        <v>50</v>
      </c>
      <c r="K16" s="9">
        <v>65</v>
      </c>
      <c r="L16" s="26">
        <f>AVERAGE(G16:K16)</f>
        <v>47</v>
      </c>
      <c r="M16" s="26">
        <f>L16</f>
        <v>47</v>
      </c>
    </row>
    <row r="17" spans="1:13" s="30" customFormat="1" ht="15.75">
      <c r="A17" s="44"/>
      <c r="B17" s="10" t="s">
        <v>15</v>
      </c>
      <c r="C17" s="27"/>
      <c r="D17" s="11"/>
      <c r="E17" s="12"/>
      <c r="F17" s="12"/>
      <c r="G17" s="13"/>
      <c r="H17" s="13"/>
      <c r="I17" s="13"/>
      <c r="J17" s="13"/>
      <c r="K17" s="13"/>
      <c r="L17" s="28"/>
      <c r="M17" s="32">
        <f>M16*F16</f>
        <v>7520</v>
      </c>
    </row>
    <row r="18" spans="1:13" s="24" customFormat="1" ht="69" customHeight="1">
      <c r="A18" s="43">
        <v>7</v>
      </c>
      <c r="B18" s="6" t="s">
        <v>32</v>
      </c>
      <c r="C18" s="35" t="s">
        <v>33</v>
      </c>
      <c r="D18" s="6"/>
      <c r="E18" s="6" t="s">
        <v>17</v>
      </c>
      <c r="F18" s="7">
        <v>160</v>
      </c>
      <c r="G18" s="8">
        <v>25</v>
      </c>
      <c r="H18" s="9">
        <v>55</v>
      </c>
      <c r="I18" s="9">
        <v>40</v>
      </c>
      <c r="J18" s="9">
        <v>50</v>
      </c>
      <c r="K18" s="9">
        <v>65</v>
      </c>
      <c r="L18" s="26">
        <f>AVERAGE(G18:K18)</f>
        <v>47</v>
      </c>
      <c r="M18" s="26">
        <f>L18</f>
        <v>47</v>
      </c>
    </row>
    <row r="19" spans="1:13" s="30" customFormat="1" ht="15.75">
      <c r="A19" s="44"/>
      <c r="B19" s="10" t="s">
        <v>15</v>
      </c>
      <c r="C19" s="27"/>
      <c r="D19" s="11"/>
      <c r="E19" s="12"/>
      <c r="F19" s="12"/>
      <c r="G19" s="13"/>
      <c r="H19" s="13"/>
      <c r="I19" s="13"/>
      <c r="J19" s="13"/>
      <c r="K19" s="13"/>
      <c r="L19" s="28"/>
      <c r="M19" s="32">
        <f>M18*F18</f>
        <v>7520</v>
      </c>
    </row>
    <row r="20" spans="1:13" s="24" customFormat="1" ht="43.5" customHeight="1">
      <c r="A20" s="43">
        <f>1+A18</f>
        <v>8</v>
      </c>
      <c r="B20" s="6" t="s">
        <v>34</v>
      </c>
      <c r="C20" s="35" t="s">
        <v>49</v>
      </c>
      <c r="D20" s="6"/>
      <c r="E20" s="6" t="s">
        <v>17</v>
      </c>
      <c r="F20" s="7">
        <v>200</v>
      </c>
      <c r="G20" s="8">
        <v>20</v>
      </c>
      <c r="H20" s="9">
        <v>16.5</v>
      </c>
      <c r="I20" s="9">
        <v>18</v>
      </c>
      <c r="J20" s="9">
        <v>15</v>
      </c>
      <c r="K20" s="9">
        <v>19.5</v>
      </c>
      <c r="L20" s="26">
        <f>AVERAGE(G20:K20)</f>
        <v>17.8</v>
      </c>
      <c r="M20" s="26">
        <f>L20</f>
        <v>17.8</v>
      </c>
    </row>
    <row r="21" spans="1:13" s="30" customFormat="1" ht="15.75">
      <c r="A21" s="44"/>
      <c r="B21" s="10" t="s">
        <v>15</v>
      </c>
      <c r="C21" s="27"/>
      <c r="D21" s="11"/>
      <c r="E21" s="12"/>
      <c r="F21" s="12"/>
      <c r="G21" s="13"/>
      <c r="H21" s="13"/>
      <c r="I21" s="13"/>
      <c r="J21" s="13"/>
      <c r="K21" s="13"/>
      <c r="L21" s="28"/>
      <c r="M21" s="32">
        <f>M20*F20</f>
        <v>3560</v>
      </c>
    </row>
    <row r="22" spans="1:13" s="24" customFormat="1" ht="57" customHeight="1">
      <c r="A22" s="43">
        <f>1+A20</f>
        <v>9</v>
      </c>
      <c r="B22" s="6" t="s">
        <v>35</v>
      </c>
      <c r="C22" s="39" t="s">
        <v>36</v>
      </c>
      <c r="D22" s="17"/>
      <c r="E22" s="6" t="s">
        <v>17</v>
      </c>
      <c r="F22" s="7">
        <v>3</v>
      </c>
      <c r="G22" s="8">
        <v>540</v>
      </c>
      <c r="H22" s="9">
        <v>770</v>
      </c>
      <c r="I22" s="9">
        <v>720</v>
      </c>
      <c r="J22" s="9">
        <v>700</v>
      </c>
      <c r="K22" s="9">
        <v>910</v>
      </c>
      <c r="L22" s="26">
        <f>AVERAGE(G22:K22)</f>
        <v>728</v>
      </c>
      <c r="M22" s="26">
        <f>L22</f>
        <v>728</v>
      </c>
    </row>
    <row r="23" spans="1:13" s="30" customFormat="1" ht="15.75">
      <c r="A23" s="44"/>
      <c r="B23" s="10" t="s">
        <v>15</v>
      </c>
      <c r="C23" s="36"/>
      <c r="D23" s="11"/>
      <c r="E23" s="12"/>
      <c r="F23" s="12"/>
      <c r="G23" s="13"/>
      <c r="H23" s="13"/>
      <c r="I23" s="13"/>
      <c r="J23" s="13"/>
      <c r="K23" s="13"/>
      <c r="L23" s="28"/>
      <c r="M23" s="32">
        <f>M22*F22</f>
        <v>2184</v>
      </c>
    </row>
    <row r="24" spans="1:13" s="30" customFormat="1" ht="15.75">
      <c r="A24" s="37"/>
      <c r="B24" s="18" t="s">
        <v>16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38">
        <f>M7+M9+M11+M13+M15+M17+M19+M21+M23</f>
        <v>52660</v>
      </c>
    </row>
    <row r="25" spans="1:13" ht="1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6"/>
    </row>
    <row r="26" spans="1:13" s="3" customFormat="1" ht="18.75">
      <c r="A26" s="3" t="s">
        <v>37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5"/>
    </row>
    <row r="27" spans="1:13" ht="1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6"/>
    </row>
    <row r="28" spans="1:13" ht="31.5" customHeight="1">
      <c r="A28" s="14" t="s">
        <v>6</v>
      </c>
      <c r="B28" s="40" t="s">
        <v>38</v>
      </c>
      <c r="C28" s="41"/>
      <c r="D28" s="42" t="s">
        <v>42</v>
      </c>
      <c r="E28" s="42"/>
      <c r="F28" s="42"/>
      <c r="G28" s="42"/>
      <c r="H28" s="42"/>
      <c r="I28" s="42"/>
      <c r="J28" s="42"/>
      <c r="K28" s="42"/>
      <c r="L28" s="42"/>
      <c r="M28" s="42"/>
    </row>
    <row r="29" spans="1:13" ht="33.75" customHeight="1">
      <c r="A29" s="1" t="s">
        <v>7</v>
      </c>
      <c r="B29" s="40" t="s">
        <v>39</v>
      </c>
      <c r="C29" s="41"/>
      <c r="D29" s="42" t="s">
        <v>43</v>
      </c>
      <c r="E29" s="42"/>
      <c r="F29" s="42"/>
      <c r="G29" s="42"/>
      <c r="H29" s="42"/>
      <c r="I29" s="42"/>
      <c r="J29" s="42"/>
      <c r="K29" s="42"/>
      <c r="L29" s="42"/>
      <c r="M29" s="42"/>
    </row>
    <row r="30" spans="1:13" ht="35.25" customHeight="1">
      <c r="A30" s="1" t="s">
        <v>8</v>
      </c>
      <c r="B30" s="40" t="s">
        <v>40</v>
      </c>
      <c r="C30" s="41"/>
      <c r="D30" s="42" t="s">
        <v>44</v>
      </c>
      <c r="E30" s="42"/>
      <c r="F30" s="42"/>
      <c r="G30" s="42"/>
      <c r="H30" s="42"/>
      <c r="I30" s="42"/>
      <c r="J30" s="42"/>
      <c r="K30" s="42"/>
      <c r="L30" s="42"/>
      <c r="M30" s="42"/>
    </row>
    <row r="31" spans="1:13" ht="31.5" customHeight="1">
      <c r="A31" s="1" t="s">
        <v>9</v>
      </c>
      <c r="B31" s="40" t="s">
        <v>19</v>
      </c>
      <c r="C31" s="41"/>
      <c r="D31" s="42" t="s">
        <v>45</v>
      </c>
      <c r="E31" s="42"/>
      <c r="F31" s="42"/>
      <c r="G31" s="42"/>
      <c r="H31" s="42"/>
      <c r="I31" s="42"/>
      <c r="J31" s="42"/>
      <c r="K31" s="42"/>
      <c r="L31" s="42"/>
      <c r="M31" s="42"/>
    </row>
    <row r="32" spans="1:13" ht="31.5" customHeight="1">
      <c r="A32" s="1" t="s">
        <v>14</v>
      </c>
      <c r="B32" s="40" t="s">
        <v>41</v>
      </c>
      <c r="C32" s="41"/>
      <c r="D32" s="42" t="s">
        <v>46</v>
      </c>
      <c r="E32" s="42"/>
      <c r="F32" s="42"/>
      <c r="G32" s="42"/>
      <c r="H32" s="42"/>
      <c r="I32" s="42"/>
      <c r="J32" s="42"/>
      <c r="K32" s="42"/>
      <c r="L32" s="42"/>
      <c r="M32" s="42"/>
    </row>
    <row r="33" spans="1:13" ht="1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6"/>
    </row>
    <row r="34" spans="1:13" ht="15.75">
      <c r="A34" s="19"/>
      <c r="B34" s="20" t="s">
        <v>18</v>
      </c>
      <c r="C34" s="20"/>
      <c r="D34" s="21"/>
      <c r="E34" s="19"/>
      <c r="F34" s="19"/>
      <c r="G34" s="19"/>
      <c r="H34" s="19"/>
      <c r="I34" s="19"/>
      <c r="J34" s="19"/>
      <c r="K34" s="19"/>
      <c r="L34" s="19"/>
      <c r="M34" s="16"/>
    </row>
    <row r="35" spans="1:13" ht="15.75">
      <c r="A35" s="19"/>
      <c r="B35" s="20" t="s">
        <v>21</v>
      </c>
      <c r="C35" s="20"/>
      <c r="D35" s="20"/>
      <c r="E35" s="19"/>
      <c r="F35" s="19"/>
      <c r="G35" s="19"/>
      <c r="H35" s="19"/>
      <c r="I35" s="19"/>
      <c r="J35" s="19"/>
      <c r="K35" s="19"/>
      <c r="L35" s="19"/>
      <c r="M35" s="16"/>
    </row>
    <row r="36" spans="1:13" ht="15.75">
      <c r="A36" s="19"/>
      <c r="B36" s="20" t="s">
        <v>20</v>
      </c>
      <c r="C36" s="20"/>
      <c r="D36" s="22"/>
      <c r="E36" s="19"/>
      <c r="F36" s="19"/>
      <c r="G36" s="19"/>
      <c r="H36" s="19"/>
      <c r="I36" s="19"/>
      <c r="J36" s="19"/>
      <c r="K36" s="19"/>
      <c r="L36" s="19"/>
      <c r="M36" s="16"/>
    </row>
    <row r="37" spans="1:13" ht="1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6"/>
    </row>
  </sheetData>
  <sheetProtection/>
  <mergeCells count="28">
    <mergeCell ref="F4:F5"/>
    <mergeCell ref="A16:A17"/>
    <mergeCell ref="G4:K4"/>
    <mergeCell ref="L4:L5"/>
    <mergeCell ref="M4:M5"/>
    <mergeCell ref="A6:A7"/>
    <mergeCell ref="A8:A9"/>
    <mergeCell ref="A10:A11"/>
    <mergeCell ref="A4:A5"/>
    <mergeCell ref="B4:B5"/>
    <mergeCell ref="A12:A13"/>
    <mergeCell ref="A14:A15"/>
    <mergeCell ref="A18:A19"/>
    <mergeCell ref="A20:A21"/>
    <mergeCell ref="A22:A23"/>
    <mergeCell ref="E4:E5"/>
    <mergeCell ref="C4:C5"/>
    <mergeCell ref="D4:D5"/>
    <mergeCell ref="B32:C32"/>
    <mergeCell ref="D32:M32"/>
    <mergeCell ref="D28:M28"/>
    <mergeCell ref="B29:C29"/>
    <mergeCell ref="D29:M29"/>
    <mergeCell ref="B30:C30"/>
    <mergeCell ref="D30:M30"/>
    <mergeCell ref="B31:C31"/>
    <mergeCell ref="D31:M31"/>
    <mergeCell ref="B28:C2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administrator</cp:lastModifiedBy>
  <cp:lastPrinted>2014-04-03T03:27:40Z</cp:lastPrinted>
  <dcterms:created xsi:type="dcterms:W3CDTF">2014-02-14T07:05:08Z</dcterms:created>
  <dcterms:modified xsi:type="dcterms:W3CDTF">2014-04-14T06:33:52Z</dcterms:modified>
  <cp:category/>
  <cp:version/>
  <cp:contentType/>
  <cp:contentStatus/>
</cp:coreProperties>
</file>